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C:\Users\Maribel\Downloads\"/>
    </mc:Choice>
  </mc:AlternateContent>
  <xr:revisionPtr revIDLastSave="0" documentId="13_ncr:1_{EACBCDF4-27AE-43BB-87F0-70728895FAA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A RINCONADA" sheetId="1" r:id="rId1"/>
    <sheet name="M05-P06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1" i="2" l="1"/>
  <c r="G20" i="2" s="1"/>
  <c r="G9" i="2"/>
  <c r="G8" i="2" s="1"/>
  <c r="I2" i="2"/>
  <c r="G2" i="2"/>
  <c r="J2" i="2" s="1"/>
</calcChain>
</file>

<file path=xl/sharedStrings.xml><?xml version="1.0" encoding="utf-8"?>
<sst xmlns="http://schemas.openxmlformats.org/spreadsheetml/2006/main" count="177" uniqueCount="39">
  <si>
    <t>MANZANA</t>
  </si>
  <si>
    <t>IND</t>
  </si>
  <si>
    <t>PARCELA</t>
  </si>
  <si>
    <t>SUPERFICIE</t>
  </si>
  <si>
    <t>M.01b</t>
  </si>
  <si>
    <t>IND-2</t>
  </si>
  <si>
    <t>M.02</t>
  </si>
  <si>
    <t>M.04</t>
  </si>
  <si>
    <t>M.05</t>
  </si>
  <si>
    <t>M.06</t>
  </si>
  <si>
    <t>PROLODE</t>
  </si>
  <si>
    <t>PROLODE+PROMASTA</t>
  </si>
  <si>
    <t>PROMASTA</t>
  </si>
  <si>
    <t>TITULAR</t>
  </si>
  <si>
    <t>TOTAL €</t>
  </si>
  <si>
    <t>ESTADO</t>
  </si>
  <si>
    <t>EN VENTA</t>
  </si>
  <si>
    <t>VENDIDA</t>
  </si>
  <si>
    <t>TOTAL URBANIZACIÓN €</t>
  </si>
  <si>
    <t>TOTAL SUELO €</t>
  </si>
  <si>
    <t>URBANIZACIÓN €/M² (*)</t>
  </si>
  <si>
    <t>(*) En función del acuerdo alcanzado. Reflejado en contrato. Pendiente de ajustar tras licitación.</t>
  </si>
  <si>
    <t>SITUACIÓN</t>
  </si>
  <si>
    <t xml:space="preserve">SUELO €/M² </t>
  </si>
  <si>
    <t>PAGO 1</t>
  </si>
  <si>
    <t>PAGO 2</t>
  </si>
  <si>
    <t>PAGO 3</t>
  </si>
  <si>
    <t>PAGO 4</t>
  </si>
  <si>
    <t>URBANIZACIÓN (*)</t>
  </si>
  <si>
    <t>EL PAGO DE LA URBANIZACIÓN SE IRÁ EFECTUANDO A MEDIDA QUE SE VAYA REQUIRIENDO SEGÚN PROYECTO URBANIZACIÓN. (SE ESTIMAN 50 €/M2;SE AJUSTARÁ TRAS LICITACIÓN)</t>
  </si>
  <si>
    <t>PAGADO</t>
  </si>
  <si>
    <t>SUELO</t>
  </si>
  <si>
    <t>LOS PAGOS SE IRÁN REALIZANDO SEGÚN LO ACORDADO Y ESTIPULADO EN CONTRATO.</t>
  </si>
  <si>
    <t>M01b</t>
  </si>
  <si>
    <t>M02</t>
  </si>
  <si>
    <t>MANZANA COMPLETA M04</t>
  </si>
  <si>
    <t>MANZANA COMPLETA M05</t>
  </si>
  <si>
    <t>M06</t>
  </si>
  <si>
    <t>NºREGISTRO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</si>
</sst>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6">
    <font>
      <sz val="11"/>
      <color theme="1"/>
      <name val="Calibri"/>
      <family val="2"/>
      <scheme val="minor"/>
    </font>
    <font>
      <sz val="9"/>
      <color indexed="8"/>
      <name val="Arial"/>
      <family val="2"/>
    </font>
    <font>
      <b/>
      <sz val="11"/>
      <color indexed="8"/>
      <name val="Calibri"/>
      <family val="2"/>
    </font>
    <font>
      <b/>
      <sz val="9"/>
      <color indexed="9"/>
      <name val="Arial"/>
      <family val="2"/>
    </font>
    <font>
      <b/>
      <sz val="9"/>
      <color indexed="9"/>
      <name val="Futura"/>
      <family val="1"/>
    </font>
    <font>
      <sz val="9"/>
      <color indexed="8"/>
      <name val="Futura"/>
      <family val="1"/>
    </font>
  </fonts>
  <fills count="10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9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4" fontId="1" fillId="5" borderId="2" xfId="0" applyNumberFormat="1" applyFont="1" applyFill="1" applyBorder="1" applyAlignment="1">
      <alignment horizontal="center"/>
    </xf>
    <xf numFmtId="4" fontId="1" fillId="5" borderId="1" xfId="0" applyNumberFormat="1" applyFont="1" applyFill="1" applyBorder="1" applyAlignment="1">
      <alignment horizontal="center"/>
    </xf>
    <xf numFmtId="0" fontId="1" fillId="6" borderId="2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7" borderId="1" xfId="0" applyFont="1" applyFill="1" applyBorder="1"/>
    <xf numFmtId="0" fontId="1" fillId="7" borderId="1" xfId="0" applyFont="1" applyFill="1" applyBorder="1" applyAlignment="1">
      <alignment horizontal="center"/>
    </xf>
    <xf numFmtId="4" fontId="1" fillId="7" borderId="1" xfId="0" applyNumberFormat="1" applyFont="1" applyFill="1" applyBorder="1" applyAlignment="1">
      <alignment horizontal="center"/>
    </xf>
    <xf numFmtId="0" fontId="1" fillId="8" borderId="2" xfId="0" applyFont="1" applyFill="1" applyBorder="1"/>
    <xf numFmtId="0" fontId="1" fillId="8" borderId="1" xfId="0" applyFont="1" applyFill="1" applyBorder="1"/>
    <xf numFmtId="0" fontId="1" fillId="2" borderId="5" xfId="0" applyFont="1" applyFill="1" applyBorder="1" applyAlignment="1">
      <alignment horizontal="center"/>
    </xf>
    <xf numFmtId="4" fontId="1" fillId="5" borderId="5" xfId="0" applyNumberFormat="1" applyFont="1" applyFill="1" applyBorder="1" applyAlignment="1">
      <alignment horizontal="center"/>
    </xf>
    <xf numFmtId="0" fontId="1" fillId="6" borderId="5" xfId="0" applyFont="1" applyFill="1" applyBorder="1" applyAlignment="1">
      <alignment horizontal="center"/>
    </xf>
    <xf numFmtId="0" fontId="1" fillId="8" borderId="5" xfId="0" applyFont="1" applyFill="1" applyBorder="1"/>
    <xf numFmtId="0" fontId="1" fillId="2" borderId="6" xfId="0" applyFont="1" applyFill="1" applyBorder="1" applyAlignment="1">
      <alignment horizontal="center"/>
    </xf>
    <xf numFmtId="4" fontId="1" fillId="5" borderId="6" xfId="0" applyNumberFormat="1" applyFont="1" applyFill="1" applyBorder="1" applyAlignment="1">
      <alignment horizontal="center"/>
    </xf>
    <xf numFmtId="0" fontId="1" fillId="6" borderId="6" xfId="0" applyFont="1" applyFill="1" applyBorder="1" applyAlignment="1">
      <alignment horizontal="center"/>
    </xf>
    <xf numFmtId="0" fontId="1" fillId="8" borderId="6" xfId="0" applyFont="1" applyFill="1" applyBorder="1"/>
    <xf numFmtId="0" fontId="1" fillId="2" borderId="7" xfId="0" applyFont="1" applyFill="1" applyBorder="1" applyAlignment="1">
      <alignment horizontal="center"/>
    </xf>
    <xf numFmtId="4" fontId="1" fillId="5" borderId="7" xfId="0" applyNumberFormat="1" applyFont="1" applyFill="1" applyBorder="1" applyAlignment="1">
      <alignment horizontal="center"/>
    </xf>
    <xf numFmtId="0" fontId="1" fillId="6" borderId="7" xfId="0" applyFont="1" applyFill="1" applyBorder="1" applyAlignment="1">
      <alignment horizontal="center"/>
    </xf>
    <xf numFmtId="0" fontId="1" fillId="8" borderId="7" xfId="0" applyFont="1" applyFill="1" applyBorder="1"/>
    <xf numFmtId="164" fontId="0" fillId="0" borderId="0" xfId="0" applyNumberFormat="1"/>
    <xf numFmtId="0" fontId="0" fillId="0" borderId="9" xfId="0" applyBorder="1"/>
    <xf numFmtId="0" fontId="0" fillId="0" borderId="10" xfId="0" applyBorder="1"/>
    <xf numFmtId="0" fontId="4" fillId="3" borderId="11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5" fillId="7" borderId="11" xfId="0" applyFont="1" applyFill="1" applyBorder="1" applyAlignment="1">
      <alignment horizontal="center"/>
    </xf>
    <xf numFmtId="164" fontId="5" fillId="4" borderId="12" xfId="0" applyNumberFormat="1" applyFont="1" applyFill="1" applyBorder="1" applyAlignment="1">
      <alignment horizontal="right" vertical="center"/>
    </xf>
    <xf numFmtId="164" fontId="5" fillId="4" borderId="13" xfId="0" applyNumberFormat="1" applyFont="1" applyFill="1" applyBorder="1"/>
    <xf numFmtId="0" fontId="0" fillId="0" borderId="8" xfId="0" applyBorder="1" applyAlignment="1">
      <alignment horizontal="center"/>
    </xf>
    <xf numFmtId="164" fontId="0" fillId="0" borderId="8" xfId="0" applyNumberFormat="1" applyBorder="1"/>
    <xf numFmtId="164" fontId="0" fillId="4" borderId="8" xfId="0" applyNumberFormat="1" applyFill="1" applyBorder="1"/>
    <xf numFmtId="0" fontId="5" fillId="9" borderId="3" xfId="0" applyFont="1" applyFill="1" applyBorder="1" applyAlignment="1">
      <alignment horizontal="center"/>
    </xf>
    <xf numFmtId="4" fontId="5" fillId="9" borderId="3" xfId="0" applyNumberFormat="1" applyFont="1" applyFill="1" applyBorder="1" applyAlignment="1">
      <alignment horizontal="center"/>
    </xf>
    <xf numFmtId="0" fontId="5" fillId="9" borderId="3" xfId="0" applyFont="1" applyFill="1" applyBorder="1"/>
    <xf numFmtId="164" fontId="5" fillId="9" borderId="13" xfId="0" applyNumberFormat="1" applyFont="1" applyFill="1" applyBorder="1" applyAlignment="1">
      <alignment horizontal="center" vertical="center"/>
    </xf>
    <xf numFmtId="0" fontId="0" fillId="0" borderId="14" xfId="0" applyBorder="1" applyAlignment="1">
      <alignment horizontal="right"/>
    </xf>
    <xf numFmtId="0" fontId="3" fillId="3" borderId="17" xfId="0" applyFont="1" applyFill="1" applyBorder="1" applyAlignment="1">
      <alignment horizontal="center"/>
    </xf>
    <xf numFmtId="0" fontId="1" fillId="8" borderId="18" xfId="0" applyFont="1" applyFill="1" applyBorder="1" applyAlignment="1">
      <alignment horizontal="center"/>
    </xf>
    <xf numFmtId="0" fontId="1" fillId="8" borderId="19" xfId="0" applyFont="1" applyFill="1" applyBorder="1" applyAlignment="1">
      <alignment horizontal="center"/>
    </xf>
    <xf numFmtId="0" fontId="1" fillId="8" borderId="20" xfId="0" applyFont="1" applyFill="1" applyBorder="1" applyAlignment="1">
      <alignment horizontal="center"/>
    </xf>
    <xf numFmtId="0" fontId="1" fillId="8" borderId="21" xfId="0" applyFont="1" applyFill="1" applyBorder="1" applyAlignment="1">
      <alignment horizontal="center"/>
    </xf>
    <xf numFmtId="0" fontId="1" fillId="8" borderId="22" xfId="0" applyFont="1" applyFill="1" applyBorder="1" applyAlignment="1">
      <alignment horizontal="center"/>
    </xf>
    <xf numFmtId="0" fontId="1" fillId="7" borderId="19" xfId="0" applyFont="1" applyFill="1" applyBorder="1" applyAlignment="1">
      <alignment horizontal="center"/>
    </xf>
    <xf numFmtId="0" fontId="2" fillId="0" borderId="1" xfId="0" applyFont="1" applyBorder="1"/>
    <xf numFmtId="3" fontId="2" fillId="0" borderId="1" xfId="0" applyNumberFormat="1" applyFont="1" applyBorder="1"/>
    <xf numFmtId="0" fontId="2" fillId="9" borderId="23" xfId="0" applyFont="1" applyFill="1" applyBorder="1" applyAlignment="1">
      <alignment horizontal="center" vertical="center" wrapText="1"/>
    </xf>
    <xf numFmtId="0" fontId="2" fillId="9" borderId="15" xfId="0" applyFont="1" applyFill="1" applyBorder="1" applyAlignment="1">
      <alignment horizontal="center" vertical="center" wrapText="1"/>
    </xf>
    <xf numFmtId="0" fontId="2" fillId="9" borderId="16" xfId="0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2" fillId="6" borderId="23" xfId="0" applyFont="1" applyFill="1" applyBorder="1" applyAlignment="1">
      <alignment horizontal="center" vertical="center" textRotation="90" wrapText="1"/>
    </xf>
    <xf numFmtId="0" fontId="2" fillId="6" borderId="15" xfId="0" applyFont="1" applyFill="1" applyBorder="1" applyAlignment="1">
      <alignment horizontal="center" vertical="center" textRotation="90" wrapText="1"/>
    </xf>
    <xf numFmtId="0" fontId="2" fillId="6" borderId="16" xfId="0" applyFont="1" applyFill="1" applyBorder="1" applyAlignment="1">
      <alignment horizontal="center" vertical="center" textRotation="90" wrapText="1"/>
    </xf>
    <xf numFmtId="0" fontId="4" fillId="3" borderId="12" xfId="0" applyFont="1" applyFill="1" applyBorder="1" applyAlignment="1">
      <alignment horizontal="center" vertical="center"/>
    </xf>
    <xf numFmtId="0" fontId="4" fillId="3" borderId="24" xfId="0" applyFont="1" applyFill="1" applyBorder="1" applyAlignment="1">
      <alignment horizontal="center" vertical="center"/>
    </xf>
    <xf numFmtId="0" fontId="4" fillId="3" borderId="25" xfId="0" applyFont="1" applyFill="1" applyBorder="1" applyAlignment="1">
      <alignment horizontal="center" vertical="center"/>
    </xf>
    <xf numFmtId="0" fontId="0" fillId="0" borderId="26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28" xfId="0" applyBorder="1" applyAlignment="1">
      <alignment horizontal="center"/>
    </xf>
    <xf numFmtId="0" fontId="0" fillId="0" borderId="2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30" xfId="0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2" fillId="2" borderId="24" xfId="0" applyFont="1" applyFill="1" applyBorder="1" applyAlignment="1">
      <alignment horizontal="center"/>
    </xf>
    <xf numFmtId="0" fontId="0" fillId="0" borderId="26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68580</xdr:colOff>
      <xdr:row>1</xdr:row>
      <xdr:rowOff>121920</xdr:rowOff>
    </xdr:from>
    <xdr:to>
      <xdr:col>18</xdr:col>
      <xdr:colOff>167640</xdr:colOff>
      <xdr:row>25</xdr:row>
      <xdr:rowOff>45720</xdr:rowOff>
    </xdr:to>
    <xdr:pic>
      <xdr:nvPicPr>
        <xdr:cNvPr id="2049" name="Imagen 1">
          <a:extLst>
            <a:ext uri="{FF2B5EF4-FFF2-40B4-BE49-F238E27FC236}">
              <a16:creationId xmlns:a16="http://schemas.microsoft.com/office/drawing/2014/main" id="{00000000-0008-0000-0100-000001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633960" y="312420"/>
          <a:ext cx="6438900" cy="4411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40"/>
  <sheetViews>
    <sheetView tabSelected="1" workbookViewId="0">
      <selection activeCell="B40" sqref="B40:G40"/>
    </sheetView>
  </sheetViews>
  <sheetFormatPr baseColWidth="10" defaultRowHeight="15"/>
  <cols>
    <col min="3" max="3" width="0" hidden="1" customWidth="1"/>
    <col min="6" max="6" width="30" bestFit="1" customWidth="1"/>
    <col min="7" max="7" width="27.140625" customWidth="1"/>
    <col min="8" max="8" width="7.7109375" customWidth="1"/>
  </cols>
  <sheetData>
    <row r="1" spans="1:8" ht="15.75" thickBot="1">
      <c r="A1" s="49" t="s">
        <v>38</v>
      </c>
      <c r="B1" s="42" t="s">
        <v>0</v>
      </c>
      <c r="C1" s="3" t="s">
        <v>1</v>
      </c>
      <c r="D1" s="3" t="s">
        <v>2</v>
      </c>
      <c r="E1" s="3" t="s">
        <v>3</v>
      </c>
      <c r="F1" s="3" t="s">
        <v>13</v>
      </c>
      <c r="G1" s="3" t="s">
        <v>15</v>
      </c>
    </row>
    <row r="2" spans="1:8">
      <c r="A2" s="50">
        <v>28610</v>
      </c>
      <c r="B2" s="43" t="s">
        <v>4</v>
      </c>
      <c r="C2" s="2" t="s">
        <v>5</v>
      </c>
      <c r="D2" s="2">
        <v>5</v>
      </c>
      <c r="E2" s="4">
        <v>3250</v>
      </c>
      <c r="F2" s="6" t="s">
        <v>10</v>
      </c>
      <c r="G2" s="11" t="s">
        <v>16</v>
      </c>
      <c r="H2" s="51" t="s">
        <v>33</v>
      </c>
    </row>
    <row r="3" spans="1:8" ht="15.75" thickBot="1">
      <c r="A3" s="50">
        <v>28612</v>
      </c>
      <c r="B3" s="44" t="s">
        <v>4</v>
      </c>
      <c r="C3" s="1" t="s">
        <v>5</v>
      </c>
      <c r="D3" s="1">
        <v>6</v>
      </c>
      <c r="E3" s="5">
        <v>3250</v>
      </c>
      <c r="F3" s="7" t="s">
        <v>11</v>
      </c>
      <c r="G3" s="12" t="s">
        <v>16</v>
      </c>
      <c r="H3" s="52"/>
    </row>
    <row r="4" spans="1:8">
      <c r="A4" s="50">
        <v>28650</v>
      </c>
      <c r="B4" s="44" t="s">
        <v>6</v>
      </c>
      <c r="C4" s="1" t="s">
        <v>5</v>
      </c>
      <c r="D4" s="1">
        <v>10</v>
      </c>
      <c r="E4" s="5">
        <v>5386.02</v>
      </c>
      <c r="F4" s="7" t="s">
        <v>10</v>
      </c>
      <c r="G4" s="12" t="s">
        <v>16</v>
      </c>
      <c r="H4" s="51" t="s">
        <v>34</v>
      </c>
    </row>
    <row r="5" spans="1:8">
      <c r="A5" s="50">
        <v>28652</v>
      </c>
      <c r="B5" s="44" t="s">
        <v>6</v>
      </c>
      <c r="C5" s="1" t="s">
        <v>5</v>
      </c>
      <c r="D5" s="1">
        <v>11</v>
      </c>
      <c r="E5" s="5">
        <v>6422.94</v>
      </c>
      <c r="F5" s="7" t="s">
        <v>10</v>
      </c>
      <c r="G5" s="12" t="s">
        <v>16</v>
      </c>
      <c r="H5" s="52"/>
    </row>
    <row r="6" spans="1:8">
      <c r="A6" s="50">
        <v>28654</v>
      </c>
      <c r="B6" s="44" t="s">
        <v>6</v>
      </c>
      <c r="C6" s="1" t="s">
        <v>5</v>
      </c>
      <c r="D6" s="1">
        <v>12</v>
      </c>
      <c r="E6" s="5">
        <v>5386.02</v>
      </c>
      <c r="F6" s="7" t="s">
        <v>10</v>
      </c>
      <c r="G6" s="12" t="s">
        <v>16</v>
      </c>
      <c r="H6" s="52"/>
    </row>
    <row r="7" spans="1:8">
      <c r="A7" s="50">
        <v>28656</v>
      </c>
      <c r="B7" s="44" t="s">
        <v>6</v>
      </c>
      <c r="C7" s="1" t="s">
        <v>5</v>
      </c>
      <c r="D7" s="1">
        <v>13</v>
      </c>
      <c r="E7" s="5">
        <v>3865</v>
      </c>
      <c r="F7" s="7" t="s">
        <v>12</v>
      </c>
      <c r="G7" s="12" t="s">
        <v>16</v>
      </c>
      <c r="H7" s="52"/>
    </row>
    <row r="8" spans="1:8">
      <c r="A8" s="50">
        <v>28658</v>
      </c>
      <c r="B8" s="44" t="s">
        <v>6</v>
      </c>
      <c r="C8" s="1" t="s">
        <v>5</v>
      </c>
      <c r="D8" s="1">
        <v>14</v>
      </c>
      <c r="E8" s="5">
        <v>3085.8</v>
      </c>
      <c r="F8" s="7" t="s">
        <v>10</v>
      </c>
      <c r="G8" s="12" t="s">
        <v>16</v>
      </c>
      <c r="H8" s="52"/>
    </row>
    <row r="9" spans="1:8">
      <c r="A9" s="50">
        <v>28660</v>
      </c>
      <c r="B9" s="44" t="s">
        <v>6</v>
      </c>
      <c r="C9" s="1" t="s">
        <v>5</v>
      </c>
      <c r="D9" s="1">
        <v>15</v>
      </c>
      <c r="E9" s="5">
        <v>2021.25</v>
      </c>
      <c r="F9" s="7" t="s">
        <v>11</v>
      </c>
      <c r="G9" s="12" t="s">
        <v>16</v>
      </c>
      <c r="H9" s="52"/>
    </row>
    <row r="10" spans="1:8">
      <c r="A10" s="50">
        <v>28662</v>
      </c>
      <c r="B10" s="44" t="s">
        <v>6</v>
      </c>
      <c r="C10" s="1" t="s">
        <v>5</v>
      </c>
      <c r="D10" s="1">
        <v>16</v>
      </c>
      <c r="E10" s="5">
        <v>2021.25</v>
      </c>
      <c r="F10" s="7" t="s">
        <v>12</v>
      </c>
      <c r="G10" s="12" t="s">
        <v>16</v>
      </c>
      <c r="H10" s="52"/>
    </row>
    <row r="11" spans="1:8">
      <c r="A11" s="50">
        <v>28664</v>
      </c>
      <c r="B11" s="44" t="s">
        <v>6</v>
      </c>
      <c r="C11" s="1" t="s">
        <v>5</v>
      </c>
      <c r="D11" s="1">
        <v>17</v>
      </c>
      <c r="E11" s="5">
        <v>2021.25</v>
      </c>
      <c r="F11" s="7" t="s">
        <v>12</v>
      </c>
      <c r="G11" s="12" t="s">
        <v>16</v>
      </c>
      <c r="H11" s="52"/>
    </row>
    <row r="12" spans="1:8" ht="15.75" thickBot="1">
      <c r="A12" s="50">
        <v>28666</v>
      </c>
      <c r="B12" s="45" t="s">
        <v>6</v>
      </c>
      <c r="C12" s="13" t="s">
        <v>5</v>
      </c>
      <c r="D12" s="13">
        <v>18</v>
      </c>
      <c r="E12" s="14">
        <v>2007.6</v>
      </c>
      <c r="F12" s="15" t="s">
        <v>12</v>
      </c>
      <c r="G12" s="16" t="s">
        <v>16</v>
      </c>
      <c r="H12" s="52"/>
    </row>
    <row r="13" spans="1:8">
      <c r="A13" s="50">
        <v>28714</v>
      </c>
      <c r="B13" s="46" t="s">
        <v>7</v>
      </c>
      <c r="C13" s="17" t="s">
        <v>5</v>
      </c>
      <c r="D13" s="17">
        <v>1</v>
      </c>
      <c r="E13" s="18">
        <v>11907.35</v>
      </c>
      <c r="F13" s="19" t="s">
        <v>10</v>
      </c>
      <c r="G13" s="20" t="s">
        <v>16</v>
      </c>
      <c r="H13" s="55" t="s">
        <v>35</v>
      </c>
    </row>
    <row r="14" spans="1:8">
      <c r="A14" s="50">
        <v>28716</v>
      </c>
      <c r="B14" s="44" t="s">
        <v>7</v>
      </c>
      <c r="C14" s="1" t="s">
        <v>5</v>
      </c>
      <c r="D14" s="1">
        <v>2</v>
      </c>
      <c r="E14" s="5">
        <v>12515.55</v>
      </c>
      <c r="F14" s="7" t="s">
        <v>10</v>
      </c>
      <c r="G14" s="12" t="s">
        <v>16</v>
      </c>
      <c r="H14" s="56"/>
    </row>
    <row r="15" spans="1:8">
      <c r="A15" s="50">
        <v>28718</v>
      </c>
      <c r="B15" s="44" t="s">
        <v>7</v>
      </c>
      <c r="C15" s="1" t="s">
        <v>5</v>
      </c>
      <c r="D15" s="1">
        <v>3</v>
      </c>
      <c r="E15" s="5">
        <v>11933.23</v>
      </c>
      <c r="F15" s="7" t="s">
        <v>10</v>
      </c>
      <c r="G15" s="12" t="s">
        <v>16</v>
      </c>
      <c r="H15" s="56"/>
    </row>
    <row r="16" spans="1:8">
      <c r="A16" s="50">
        <v>28720</v>
      </c>
      <c r="B16" s="44" t="s">
        <v>7</v>
      </c>
      <c r="C16" s="1" t="s">
        <v>5</v>
      </c>
      <c r="D16" s="1">
        <v>4</v>
      </c>
      <c r="E16" s="5">
        <v>13844.49</v>
      </c>
      <c r="F16" s="7" t="s">
        <v>10</v>
      </c>
      <c r="G16" s="12" t="s">
        <v>16</v>
      </c>
      <c r="H16" s="56"/>
    </row>
    <row r="17" spans="1:8">
      <c r="A17" s="50">
        <v>28722</v>
      </c>
      <c r="B17" s="44" t="s">
        <v>7</v>
      </c>
      <c r="C17" s="1" t="s">
        <v>5</v>
      </c>
      <c r="D17" s="1">
        <v>5</v>
      </c>
      <c r="E17" s="5">
        <v>13547.41</v>
      </c>
      <c r="F17" s="7" t="s">
        <v>10</v>
      </c>
      <c r="G17" s="12" t="s">
        <v>16</v>
      </c>
      <c r="H17" s="56"/>
    </row>
    <row r="18" spans="1:8">
      <c r="A18" s="50">
        <v>28724</v>
      </c>
      <c r="B18" s="44" t="s">
        <v>7</v>
      </c>
      <c r="C18" s="1" t="s">
        <v>5</v>
      </c>
      <c r="D18" s="1">
        <v>6</v>
      </c>
      <c r="E18" s="5">
        <v>13347.41</v>
      </c>
      <c r="F18" s="7" t="s">
        <v>10</v>
      </c>
      <c r="G18" s="12" t="s">
        <v>16</v>
      </c>
      <c r="H18" s="56"/>
    </row>
    <row r="19" spans="1:8">
      <c r="A19" s="50">
        <v>28726</v>
      </c>
      <c r="B19" s="44" t="s">
        <v>7</v>
      </c>
      <c r="C19" s="1" t="s">
        <v>5</v>
      </c>
      <c r="D19" s="1">
        <v>7</v>
      </c>
      <c r="E19" s="5">
        <v>13547.41</v>
      </c>
      <c r="F19" s="7" t="s">
        <v>10</v>
      </c>
      <c r="G19" s="12" t="s">
        <v>16</v>
      </c>
      <c r="H19" s="56"/>
    </row>
    <row r="20" spans="1:8">
      <c r="A20" s="50">
        <v>28728</v>
      </c>
      <c r="B20" s="44" t="s">
        <v>7</v>
      </c>
      <c r="C20" s="1" t="s">
        <v>5</v>
      </c>
      <c r="D20" s="1">
        <v>8</v>
      </c>
      <c r="E20" s="5">
        <v>13347.41</v>
      </c>
      <c r="F20" s="7" t="s">
        <v>10</v>
      </c>
      <c r="G20" s="12" t="s">
        <v>16</v>
      </c>
      <c r="H20" s="56"/>
    </row>
    <row r="21" spans="1:8">
      <c r="A21" s="50">
        <v>28730</v>
      </c>
      <c r="B21" s="44" t="s">
        <v>7</v>
      </c>
      <c r="C21" s="1" t="s">
        <v>5</v>
      </c>
      <c r="D21" s="1">
        <v>9</v>
      </c>
      <c r="E21" s="5">
        <v>13547.41</v>
      </c>
      <c r="F21" s="7" t="s">
        <v>10</v>
      </c>
      <c r="G21" s="12" t="s">
        <v>16</v>
      </c>
      <c r="H21" s="56"/>
    </row>
    <row r="22" spans="1:8">
      <c r="A22" s="50">
        <v>28732</v>
      </c>
      <c r="B22" s="44" t="s">
        <v>7</v>
      </c>
      <c r="C22" s="1" t="s">
        <v>5</v>
      </c>
      <c r="D22" s="1">
        <v>10</v>
      </c>
      <c r="E22" s="5">
        <v>12844.47</v>
      </c>
      <c r="F22" s="7" t="s">
        <v>10</v>
      </c>
      <c r="G22" s="12" t="s">
        <v>16</v>
      </c>
      <c r="H22" s="56"/>
    </row>
    <row r="23" spans="1:8">
      <c r="A23" s="50">
        <v>28734</v>
      </c>
      <c r="B23" s="44" t="s">
        <v>7</v>
      </c>
      <c r="C23" s="1" t="s">
        <v>5</v>
      </c>
      <c r="D23" s="1">
        <v>11</v>
      </c>
      <c r="E23" s="5">
        <v>12930.31</v>
      </c>
      <c r="F23" s="7" t="s">
        <v>10</v>
      </c>
      <c r="G23" s="12" t="s">
        <v>16</v>
      </c>
      <c r="H23" s="56"/>
    </row>
    <row r="24" spans="1:8">
      <c r="A24" s="50">
        <v>28736</v>
      </c>
      <c r="B24" s="44" t="s">
        <v>7</v>
      </c>
      <c r="C24" s="1" t="s">
        <v>5</v>
      </c>
      <c r="D24" s="1">
        <v>12</v>
      </c>
      <c r="E24" s="5">
        <v>12930.31</v>
      </c>
      <c r="F24" s="7" t="s">
        <v>10</v>
      </c>
      <c r="G24" s="12" t="s">
        <v>16</v>
      </c>
      <c r="H24" s="56"/>
    </row>
    <row r="25" spans="1:8" ht="15.75" thickBot="1">
      <c r="A25" s="50">
        <v>28738</v>
      </c>
      <c r="B25" s="47" t="s">
        <v>7</v>
      </c>
      <c r="C25" s="21" t="s">
        <v>5</v>
      </c>
      <c r="D25" s="21">
        <v>13</v>
      </c>
      <c r="E25" s="22">
        <v>12202.88</v>
      </c>
      <c r="F25" s="23" t="s">
        <v>10</v>
      </c>
      <c r="G25" s="24" t="s">
        <v>16</v>
      </c>
      <c r="H25" s="57"/>
    </row>
    <row r="26" spans="1:8">
      <c r="A26" s="50">
        <v>28740</v>
      </c>
      <c r="B26" s="43" t="s">
        <v>8</v>
      </c>
      <c r="C26" s="2" t="s">
        <v>5</v>
      </c>
      <c r="D26" s="2">
        <v>1</v>
      </c>
      <c r="E26" s="4">
        <v>20201.77</v>
      </c>
      <c r="F26" s="6" t="s">
        <v>12</v>
      </c>
      <c r="G26" s="11" t="s">
        <v>16</v>
      </c>
      <c r="H26" s="55" t="s">
        <v>36</v>
      </c>
    </row>
    <row r="27" spans="1:8">
      <c r="A27" s="50">
        <v>28742</v>
      </c>
      <c r="B27" s="44" t="s">
        <v>8</v>
      </c>
      <c r="C27" s="1" t="s">
        <v>5</v>
      </c>
      <c r="D27" s="1">
        <v>2</v>
      </c>
      <c r="E27" s="5">
        <v>18498.7</v>
      </c>
      <c r="F27" s="7" t="s">
        <v>12</v>
      </c>
      <c r="G27" s="12" t="s">
        <v>16</v>
      </c>
      <c r="H27" s="56"/>
    </row>
    <row r="28" spans="1:8">
      <c r="A28" s="50">
        <v>28744</v>
      </c>
      <c r="B28" s="44" t="s">
        <v>8</v>
      </c>
      <c r="C28" s="1" t="s">
        <v>5</v>
      </c>
      <c r="D28" s="1">
        <v>3</v>
      </c>
      <c r="E28" s="5">
        <v>16238.31</v>
      </c>
      <c r="F28" s="7" t="s">
        <v>12</v>
      </c>
      <c r="G28" s="12" t="s">
        <v>16</v>
      </c>
      <c r="H28" s="56"/>
    </row>
    <row r="29" spans="1:8">
      <c r="A29" s="50">
        <v>28746</v>
      </c>
      <c r="B29" s="44" t="s">
        <v>8</v>
      </c>
      <c r="C29" s="1" t="s">
        <v>5</v>
      </c>
      <c r="D29" s="1">
        <v>4</v>
      </c>
      <c r="E29" s="5">
        <v>10534.67</v>
      </c>
      <c r="F29" s="7" t="s">
        <v>10</v>
      </c>
      <c r="G29" s="12" t="s">
        <v>16</v>
      </c>
      <c r="H29" s="56"/>
    </row>
    <row r="30" spans="1:8">
      <c r="A30" s="50">
        <v>28748</v>
      </c>
      <c r="B30" s="44" t="s">
        <v>8</v>
      </c>
      <c r="C30" s="1" t="s">
        <v>5</v>
      </c>
      <c r="D30" s="1">
        <v>5</v>
      </c>
      <c r="E30" s="5">
        <v>10792.59</v>
      </c>
      <c r="F30" s="7" t="s">
        <v>10</v>
      </c>
      <c r="G30" s="12" t="s">
        <v>16</v>
      </c>
      <c r="H30" s="56"/>
    </row>
    <row r="31" spans="1:8" ht="15.75" thickBot="1">
      <c r="A31" s="50">
        <v>28750</v>
      </c>
      <c r="B31" s="48" t="s">
        <v>8</v>
      </c>
      <c r="C31" s="9" t="s">
        <v>5</v>
      </c>
      <c r="D31" s="9">
        <v>6</v>
      </c>
      <c r="E31" s="10">
        <v>11384.6</v>
      </c>
      <c r="F31" s="9" t="s">
        <v>10</v>
      </c>
      <c r="G31" s="8" t="s">
        <v>17</v>
      </c>
      <c r="H31" s="56"/>
    </row>
    <row r="32" spans="1:8">
      <c r="A32" s="50">
        <v>28758</v>
      </c>
      <c r="B32" s="44" t="s">
        <v>9</v>
      </c>
      <c r="C32" s="1" t="s">
        <v>5</v>
      </c>
      <c r="D32" s="1">
        <v>4</v>
      </c>
      <c r="E32" s="5">
        <v>9806.77</v>
      </c>
      <c r="F32" s="7" t="s">
        <v>10</v>
      </c>
      <c r="G32" s="12" t="s">
        <v>16</v>
      </c>
      <c r="H32" s="51" t="s">
        <v>37</v>
      </c>
    </row>
    <row r="33" spans="1:8">
      <c r="A33" s="50">
        <v>28760</v>
      </c>
      <c r="B33" s="44" t="s">
        <v>9</v>
      </c>
      <c r="C33" s="1" t="s">
        <v>5</v>
      </c>
      <c r="D33" s="1">
        <v>5</v>
      </c>
      <c r="E33" s="5">
        <v>11907.51</v>
      </c>
      <c r="F33" s="7" t="s">
        <v>10</v>
      </c>
      <c r="G33" s="12" t="s">
        <v>16</v>
      </c>
      <c r="H33" s="52"/>
    </row>
    <row r="34" spans="1:8">
      <c r="A34" s="50">
        <v>28762</v>
      </c>
      <c r="B34" s="44" t="s">
        <v>9</v>
      </c>
      <c r="C34" s="1" t="s">
        <v>5</v>
      </c>
      <c r="D34" s="1">
        <v>6</v>
      </c>
      <c r="E34" s="5">
        <v>18839.43</v>
      </c>
      <c r="F34" s="7" t="s">
        <v>10</v>
      </c>
      <c r="G34" s="12" t="s">
        <v>16</v>
      </c>
      <c r="H34" s="52"/>
    </row>
    <row r="35" spans="1:8" ht="15.75" thickBot="1">
      <c r="A35" s="50">
        <v>28764</v>
      </c>
      <c r="B35" s="47" t="s">
        <v>9</v>
      </c>
      <c r="C35" s="21" t="s">
        <v>5</v>
      </c>
      <c r="D35" s="21">
        <v>7</v>
      </c>
      <c r="E35" s="22">
        <v>11490.14</v>
      </c>
      <c r="F35" s="23" t="s">
        <v>10</v>
      </c>
      <c r="G35" s="24" t="s">
        <v>16</v>
      </c>
      <c r="H35" s="53"/>
    </row>
    <row r="40" spans="1:8">
      <c r="B40" s="54" t="s">
        <v>21</v>
      </c>
      <c r="C40" s="54"/>
      <c r="D40" s="54"/>
      <c r="E40" s="54"/>
      <c r="F40" s="54"/>
      <c r="G40" s="54"/>
    </row>
  </sheetData>
  <mergeCells count="6">
    <mergeCell ref="H2:H3"/>
    <mergeCell ref="H4:H12"/>
    <mergeCell ref="H32:H35"/>
    <mergeCell ref="B40:G40"/>
    <mergeCell ref="H13:H25"/>
    <mergeCell ref="H26:H31"/>
  </mergeCells>
  <phoneticPr fontId="0" type="noConversion"/>
  <pageMargins left="0.7" right="0.7" top="0.75" bottom="0.75" header="0.3" footer="0.3"/>
  <pageSetup paperSize="8" scale="9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S26"/>
  <sheetViews>
    <sheetView topLeftCell="B1" workbookViewId="0">
      <selection activeCell="G31" sqref="G31"/>
    </sheetView>
  </sheetViews>
  <sheetFormatPr baseColWidth="10" defaultRowHeight="15"/>
  <cols>
    <col min="3" max="3" width="16.5703125" customWidth="1"/>
    <col min="4" max="4" width="18.7109375" customWidth="1"/>
    <col min="5" max="5" width="17.85546875" customWidth="1"/>
    <col min="6" max="6" width="20.7109375" customWidth="1"/>
    <col min="7" max="7" width="26.42578125" customWidth="1"/>
    <col min="8" max="8" width="19" customWidth="1"/>
    <col min="9" max="9" width="21.42578125" customWidth="1"/>
    <col min="10" max="10" width="19.42578125" customWidth="1"/>
    <col min="19" max="19" width="3.7109375" customWidth="1"/>
  </cols>
  <sheetData>
    <row r="1" spans="1:19" ht="15.75" thickBot="1">
      <c r="A1" s="28" t="s">
        <v>0</v>
      </c>
      <c r="B1" s="29" t="s">
        <v>2</v>
      </c>
      <c r="C1" s="29" t="s">
        <v>3</v>
      </c>
      <c r="D1" s="29" t="s">
        <v>13</v>
      </c>
      <c r="E1" s="29" t="s">
        <v>15</v>
      </c>
      <c r="F1" s="29" t="s">
        <v>20</v>
      </c>
      <c r="G1" s="29" t="s">
        <v>18</v>
      </c>
      <c r="H1" s="29" t="s">
        <v>23</v>
      </c>
      <c r="I1" s="29" t="s">
        <v>19</v>
      </c>
      <c r="J1" s="30" t="s">
        <v>14</v>
      </c>
      <c r="K1" s="58" t="s">
        <v>22</v>
      </c>
      <c r="L1" s="59"/>
      <c r="M1" s="59"/>
      <c r="N1" s="59"/>
      <c r="O1" s="59"/>
      <c r="P1" s="59"/>
      <c r="Q1" s="59"/>
      <c r="R1" s="59"/>
      <c r="S1" s="60"/>
    </row>
    <row r="2" spans="1:19" ht="15.75" thickBot="1">
      <c r="A2" s="31" t="s">
        <v>8</v>
      </c>
      <c r="B2" s="37">
        <v>6</v>
      </c>
      <c r="C2" s="38">
        <v>11384.6</v>
      </c>
      <c r="D2" s="37" t="s">
        <v>10</v>
      </c>
      <c r="E2" s="39" t="s">
        <v>17</v>
      </c>
      <c r="F2" s="40">
        <v>50</v>
      </c>
      <c r="G2" s="33">
        <f>F2*C2</f>
        <v>569230</v>
      </c>
      <c r="H2" s="40">
        <v>100</v>
      </c>
      <c r="I2" s="33">
        <f>H2*C2</f>
        <v>1138460</v>
      </c>
      <c r="J2" s="32">
        <f>I2+G2</f>
        <v>1707690</v>
      </c>
      <c r="K2" s="61"/>
      <c r="L2" s="62"/>
      <c r="M2" s="62"/>
      <c r="N2" s="62"/>
      <c r="O2" s="62"/>
      <c r="P2" s="62"/>
      <c r="Q2" s="62"/>
      <c r="R2" s="62"/>
      <c r="S2" s="63"/>
    </row>
    <row r="3" spans="1:19">
      <c r="K3" s="64"/>
      <c r="L3" s="65"/>
      <c r="M3" s="65"/>
      <c r="N3" s="65"/>
      <c r="O3" s="65"/>
      <c r="P3" s="65"/>
      <c r="Q3" s="65"/>
      <c r="R3" s="65"/>
      <c r="S3" s="66"/>
    </row>
    <row r="4" spans="1:19">
      <c r="K4" s="64"/>
      <c r="L4" s="65"/>
      <c r="M4" s="65"/>
      <c r="N4" s="65"/>
      <c r="O4" s="65"/>
      <c r="P4" s="65"/>
      <c r="Q4" s="65"/>
      <c r="R4" s="65"/>
      <c r="S4" s="66"/>
    </row>
    <row r="5" spans="1:19">
      <c r="K5" s="64"/>
      <c r="L5" s="65"/>
      <c r="M5" s="65"/>
      <c r="N5" s="65"/>
      <c r="O5" s="65"/>
      <c r="P5" s="65"/>
      <c r="Q5" s="65"/>
      <c r="R5" s="65"/>
      <c r="S5" s="66"/>
    </row>
    <row r="6" spans="1:19" ht="15.75" thickBot="1">
      <c r="K6" s="64"/>
      <c r="L6" s="65"/>
      <c r="M6" s="65"/>
      <c r="N6" s="65"/>
      <c r="O6" s="65"/>
      <c r="P6" s="65"/>
      <c r="Q6" s="65"/>
      <c r="R6" s="65"/>
      <c r="S6" s="66"/>
    </row>
    <row r="7" spans="1:19" ht="15.75" thickBot="1">
      <c r="C7" s="70" t="s">
        <v>28</v>
      </c>
      <c r="D7" s="71"/>
      <c r="E7" s="71"/>
      <c r="F7" s="71"/>
      <c r="G7" s="41" t="s">
        <v>30</v>
      </c>
      <c r="K7" s="64"/>
      <c r="L7" s="65"/>
      <c r="M7" s="65"/>
      <c r="N7" s="65"/>
      <c r="O7" s="65"/>
      <c r="P7" s="65"/>
      <c r="Q7" s="65"/>
      <c r="R7" s="65"/>
      <c r="S7" s="66"/>
    </row>
    <row r="8" spans="1:19" ht="15.75" thickBot="1">
      <c r="C8" s="34" t="s">
        <v>24</v>
      </c>
      <c r="D8" s="34" t="s">
        <v>25</v>
      </c>
      <c r="E8" s="34" t="s">
        <v>26</v>
      </c>
      <c r="F8" s="34" t="s">
        <v>27</v>
      </c>
      <c r="G8" s="25">
        <f>G9-G2</f>
        <v>-569230</v>
      </c>
      <c r="K8" s="64"/>
      <c r="L8" s="65"/>
      <c r="M8" s="65"/>
      <c r="N8" s="65"/>
      <c r="O8" s="65"/>
      <c r="P8" s="65"/>
      <c r="Q8" s="65"/>
      <c r="R8" s="65"/>
      <c r="S8" s="66"/>
    </row>
    <row r="9" spans="1:19" ht="15.75" thickBot="1">
      <c r="C9" s="35">
        <v>0</v>
      </c>
      <c r="D9" s="35">
        <v>0</v>
      </c>
      <c r="E9" s="35">
        <v>0</v>
      </c>
      <c r="F9" s="35">
        <v>0</v>
      </c>
      <c r="G9" s="36">
        <f>C9+D9+E9+F9</f>
        <v>0</v>
      </c>
      <c r="K9" s="64"/>
      <c r="L9" s="65"/>
      <c r="M9" s="65"/>
      <c r="N9" s="65"/>
      <c r="O9" s="65"/>
      <c r="P9" s="65"/>
      <c r="Q9" s="65"/>
      <c r="R9" s="65"/>
      <c r="S9" s="66"/>
    </row>
    <row r="10" spans="1:19">
      <c r="C10" s="26"/>
      <c r="D10" s="26"/>
      <c r="E10" s="26"/>
      <c r="F10" s="26"/>
      <c r="K10" s="64"/>
      <c r="L10" s="65"/>
      <c r="M10" s="65"/>
      <c r="N10" s="65"/>
      <c r="O10" s="65"/>
      <c r="P10" s="65"/>
      <c r="Q10" s="65"/>
      <c r="R10" s="65"/>
      <c r="S10" s="66"/>
    </row>
    <row r="11" spans="1:19" ht="15.75" thickBot="1">
      <c r="C11" s="27"/>
      <c r="D11" s="27"/>
      <c r="E11" s="27"/>
      <c r="F11" s="27"/>
      <c r="K11" s="64"/>
      <c r="L11" s="65"/>
      <c r="M11" s="65"/>
      <c r="N11" s="65"/>
      <c r="O11" s="65"/>
      <c r="P11" s="65"/>
      <c r="Q11" s="65"/>
      <c r="R11" s="65"/>
      <c r="S11" s="66"/>
    </row>
    <row r="12" spans="1:19" ht="15" customHeight="1">
      <c r="C12" s="72" t="s">
        <v>29</v>
      </c>
      <c r="D12" s="73"/>
      <c r="E12" s="73"/>
      <c r="F12" s="74"/>
      <c r="K12" s="64"/>
      <c r="L12" s="65"/>
      <c r="M12" s="65"/>
      <c r="N12" s="65"/>
      <c r="O12" s="65"/>
      <c r="P12" s="65"/>
      <c r="Q12" s="65"/>
      <c r="R12" s="65"/>
      <c r="S12" s="66"/>
    </row>
    <row r="13" spans="1:19">
      <c r="C13" s="75"/>
      <c r="D13" s="76"/>
      <c r="E13" s="76"/>
      <c r="F13" s="77"/>
      <c r="K13" s="64"/>
      <c r="L13" s="65"/>
      <c r="M13" s="65"/>
      <c r="N13" s="65"/>
      <c r="O13" s="65"/>
      <c r="P13" s="65"/>
      <c r="Q13" s="65"/>
      <c r="R13" s="65"/>
      <c r="S13" s="66"/>
    </row>
    <row r="14" spans="1:19" ht="15.75" thickBot="1">
      <c r="C14" s="78"/>
      <c r="D14" s="79"/>
      <c r="E14" s="79"/>
      <c r="F14" s="80"/>
      <c r="K14" s="64"/>
      <c r="L14" s="65"/>
      <c r="M14" s="65"/>
      <c r="N14" s="65"/>
      <c r="O14" s="65"/>
      <c r="P14" s="65"/>
      <c r="Q14" s="65"/>
      <c r="R14" s="65"/>
      <c r="S14" s="66"/>
    </row>
    <row r="15" spans="1:19">
      <c r="K15" s="64"/>
      <c r="L15" s="65"/>
      <c r="M15" s="65"/>
      <c r="N15" s="65"/>
      <c r="O15" s="65"/>
      <c r="P15" s="65"/>
      <c r="Q15" s="65"/>
      <c r="R15" s="65"/>
      <c r="S15" s="66"/>
    </row>
    <row r="16" spans="1:19">
      <c r="K16" s="64"/>
      <c r="L16" s="65"/>
      <c r="M16" s="65"/>
      <c r="N16" s="65"/>
      <c r="O16" s="65"/>
      <c r="P16" s="65"/>
      <c r="Q16" s="65"/>
      <c r="R16" s="65"/>
      <c r="S16" s="66"/>
    </row>
    <row r="17" spans="3:19">
      <c r="K17" s="64"/>
      <c r="L17" s="65"/>
      <c r="M17" s="65"/>
      <c r="N17" s="65"/>
      <c r="O17" s="65"/>
      <c r="P17" s="65"/>
      <c r="Q17" s="65"/>
      <c r="R17" s="65"/>
      <c r="S17" s="66"/>
    </row>
    <row r="18" spans="3:19" ht="15.75" thickBot="1">
      <c r="K18" s="64"/>
      <c r="L18" s="65"/>
      <c r="M18" s="65"/>
      <c r="N18" s="65"/>
      <c r="O18" s="65"/>
      <c r="P18" s="65"/>
      <c r="Q18" s="65"/>
      <c r="R18" s="65"/>
      <c r="S18" s="66"/>
    </row>
    <row r="19" spans="3:19" ht="15.75" thickBot="1">
      <c r="C19" s="70" t="s">
        <v>31</v>
      </c>
      <c r="D19" s="71"/>
      <c r="E19" s="71"/>
      <c r="F19" s="71"/>
      <c r="G19" s="41" t="s">
        <v>30</v>
      </c>
      <c r="K19" s="64"/>
      <c r="L19" s="65"/>
      <c r="M19" s="65"/>
      <c r="N19" s="65"/>
      <c r="O19" s="65"/>
      <c r="P19" s="65"/>
      <c r="Q19" s="65"/>
      <c r="R19" s="65"/>
      <c r="S19" s="66"/>
    </row>
    <row r="20" spans="3:19" ht="15.75" thickBot="1">
      <c r="C20" s="34" t="s">
        <v>24</v>
      </c>
      <c r="D20" s="34" t="s">
        <v>25</v>
      </c>
      <c r="E20" s="34" t="s">
        <v>26</v>
      </c>
      <c r="F20" s="34" t="s">
        <v>27</v>
      </c>
      <c r="G20" s="25">
        <f>G21-I2</f>
        <v>-1138460</v>
      </c>
      <c r="K20" s="64"/>
      <c r="L20" s="65"/>
      <c r="M20" s="65"/>
      <c r="N20" s="65"/>
      <c r="O20" s="65"/>
      <c r="P20" s="65"/>
      <c r="Q20" s="65"/>
      <c r="R20" s="65"/>
      <c r="S20" s="66"/>
    </row>
    <row r="21" spans="3:19" ht="15.75" thickBot="1">
      <c r="C21" s="35">
        <v>0</v>
      </c>
      <c r="D21" s="35">
        <v>0</v>
      </c>
      <c r="E21" s="35">
        <v>0</v>
      </c>
      <c r="F21" s="35">
        <v>0</v>
      </c>
      <c r="G21" s="36">
        <f>C21+D21+E21+F21</f>
        <v>0</v>
      </c>
      <c r="K21" s="64"/>
      <c r="L21" s="65"/>
      <c r="M21" s="65"/>
      <c r="N21" s="65"/>
      <c r="O21" s="65"/>
      <c r="P21" s="65"/>
      <c r="Q21" s="65"/>
      <c r="R21" s="65"/>
      <c r="S21" s="66"/>
    </row>
    <row r="22" spans="3:19">
      <c r="K22" s="64"/>
      <c r="L22" s="65"/>
      <c r="M22" s="65"/>
      <c r="N22" s="65"/>
      <c r="O22" s="65"/>
      <c r="P22" s="65"/>
      <c r="Q22" s="65"/>
      <c r="R22" s="65"/>
      <c r="S22" s="66"/>
    </row>
    <row r="23" spans="3:19" ht="15.75" thickBot="1">
      <c r="K23" s="64"/>
      <c r="L23" s="65"/>
      <c r="M23" s="65"/>
      <c r="N23" s="65"/>
      <c r="O23" s="65"/>
      <c r="P23" s="65"/>
      <c r="Q23" s="65"/>
      <c r="R23" s="65"/>
      <c r="S23" s="66"/>
    </row>
    <row r="24" spans="3:19">
      <c r="C24" s="72" t="s">
        <v>32</v>
      </c>
      <c r="D24" s="73"/>
      <c r="E24" s="73"/>
      <c r="F24" s="74"/>
      <c r="K24" s="64"/>
      <c r="L24" s="65"/>
      <c r="M24" s="65"/>
      <c r="N24" s="65"/>
      <c r="O24" s="65"/>
      <c r="P24" s="65"/>
      <c r="Q24" s="65"/>
      <c r="R24" s="65"/>
      <c r="S24" s="66"/>
    </row>
    <row r="25" spans="3:19">
      <c r="C25" s="75"/>
      <c r="D25" s="76"/>
      <c r="E25" s="76"/>
      <c r="F25" s="77"/>
      <c r="K25" s="64"/>
      <c r="L25" s="65"/>
      <c r="M25" s="65"/>
      <c r="N25" s="65"/>
      <c r="O25" s="65"/>
      <c r="P25" s="65"/>
      <c r="Q25" s="65"/>
      <c r="R25" s="65"/>
      <c r="S25" s="66"/>
    </row>
    <row r="26" spans="3:19" ht="15.75" thickBot="1">
      <c r="C26" s="78"/>
      <c r="D26" s="79"/>
      <c r="E26" s="79"/>
      <c r="F26" s="80"/>
      <c r="K26" s="67"/>
      <c r="L26" s="68"/>
      <c r="M26" s="68"/>
      <c r="N26" s="68"/>
      <c r="O26" s="68"/>
      <c r="P26" s="68"/>
      <c r="Q26" s="68"/>
      <c r="R26" s="68"/>
      <c r="S26" s="69"/>
    </row>
  </sheetData>
  <mergeCells count="6">
    <mergeCell ref="K1:S1"/>
    <mergeCell ref="K2:S26"/>
    <mergeCell ref="C7:F7"/>
    <mergeCell ref="C12:F14"/>
    <mergeCell ref="C19:F19"/>
    <mergeCell ref="C24:F26"/>
  </mergeCells>
  <phoneticPr fontId="0" type="noConversion"/>
  <pageMargins left="0.7" right="0.7" top="0.75" bottom="0.75" header="0.3" footer="0.3"/>
  <pageSetup paperSize="8" scale="70" orientation="landscape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LA RINCONADA</vt:lpstr>
      <vt:lpstr>M05-P06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López-Crespo</dc:creator>
  <cp:lastModifiedBy>Promasta Office</cp:lastModifiedBy>
  <cp:lastPrinted>2023-09-20T10:40:26Z</cp:lastPrinted>
  <dcterms:created xsi:type="dcterms:W3CDTF">2023-08-29T21:41:39Z</dcterms:created>
  <dcterms:modified xsi:type="dcterms:W3CDTF">2026-09-16T10:15:13Z</dcterms:modified>
</cp:coreProperties>
</file>